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9"/>
  <workbookPr filterPrivacy="1" defaultThemeVersion="124226"/>
  <xr:revisionPtr revIDLastSave="0" documentId="13_ncr:1_{C1AF2283-DAEB-4EAE-A6CF-4C2C5AAE05FA}" xr6:coauthVersionLast="36" xr6:coauthVersionMax="36" xr10:uidLastSave="{00000000-0000-0000-0000-000000000000}"/>
  <bookViews>
    <workbookView xWindow="1050" yWindow="110" windowWidth="14810" windowHeight="8010" xr2:uid="{00000000-000D-0000-FFFF-FFFF00000000}"/>
  </bookViews>
  <sheets>
    <sheet name="Медийная реклама" sheetId="1" r:id="rId1"/>
    <sheet name="Медиаформаты" sheetId="4" r:id="rId2"/>
    <sheet name="Спецпроекты" sheetId="2" r:id="rId3"/>
    <sheet name="Тех.требования" sheetId="3" r:id="rId4"/>
  </sheets>
  <calcPr calcId="191029" refMode="R1C1"/>
</workbook>
</file>

<file path=xl/calcChain.xml><?xml version="1.0" encoding="utf-8"?>
<calcChain xmlns="http://schemas.openxmlformats.org/spreadsheetml/2006/main">
  <c r="D26" i="2" l="1"/>
  <c r="D25" i="2"/>
  <c r="E33" i="1"/>
  <c r="E32" i="1"/>
  <c r="E31" i="1"/>
</calcChain>
</file>

<file path=xl/sharedStrings.xml><?xml version="1.0" encoding="utf-8"?>
<sst xmlns="http://schemas.openxmlformats.org/spreadsheetml/2006/main" count="166" uniqueCount="130">
  <si>
    <t>Прайс-лист на размещение рекламы на сайте koolinar.ru</t>
  </si>
  <si>
    <t>Действителен с 01.07.2020</t>
  </si>
  <si>
    <t>Все цены приведены в рублях до НДС 20%</t>
  </si>
  <si>
    <t>Сезонные коэффициенты</t>
  </si>
  <si>
    <t>январь</t>
  </si>
  <si>
    <t>июль</t>
  </si>
  <si>
    <t>февраль</t>
  </si>
  <si>
    <t>август</t>
  </si>
  <si>
    <t>март</t>
  </si>
  <si>
    <t>сентябрь</t>
  </si>
  <si>
    <t>апрель</t>
  </si>
  <si>
    <t>октябрь</t>
  </si>
  <si>
    <t>май</t>
  </si>
  <si>
    <t>ноябрь</t>
  </si>
  <si>
    <t>июнь</t>
  </si>
  <si>
    <t>декабрь</t>
  </si>
  <si>
    <t>Действуют на медийную рекламу (desktop и mobile), размещение нативной рекламы и спецпроекты</t>
  </si>
  <si>
    <t>Медийная реклама</t>
  </si>
  <si>
    <t>Пакет</t>
  </si>
  <si>
    <t>Формат</t>
  </si>
  <si>
    <t>Размещение</t>
  </si>
  <si>
    <t>CPM</t>
  </si>
  <si>
    <t>Min выкуп показов 
в неделю</t>
  </si>
  <si>
    <t>CTR</t>
  </si>
  <si>
    <t>Desktop Koolinar.ru</t>
  </si>
  <si>
    <t>background 1920х1080</t>
  </si>
  <si>
    <t>все страницы</t>
  </si>
  <si>
    <t>баннер-растяжка в шапке 1028х200</t>
  </si>
  <si>
    <t>баннер плавающий 240х400</t>
  </si>
  <si>
    <t>ТГБ 240х200</t>
  </si>
  <si>
    <t>All Desktop Koolinar.ru</t>
  </si>
  <si>
    <t>баннер-растяжка в шапке 1028х200
баннер плавающий 240х400
ТГБ 240х200
background 1920х1080</t>
  </si>
  <si>
    <t>Брендирование рецептов</t>
  </si>
  <si>
    <r>
      <rPr>
        <b/>
        <sz val="11"/>
        <color theme="1"/>
        <rFont val="Calibri"/>
        <family val="2"/>
        <charset val="204"/>
        <scheme val="minor"/>
      </rPr>
      <t>самые просматриваемые форматы</t>
    </r>
    <r>
      <rPr>
        <sz val="11"/>
        <color theme="1"/>
        <rFont val="Calibri"/>
        <family val="2"/>
        <scheme val="minor"/>
      </rPr>
      <t xml:space="preserve">
background 1920х1080
баннер 240х400
topline 576х112 (mobile)</t>
    </r>
  </si>
  <si>
    <t>Mobile Koolinar.ru</t>
  </si>
  <si>
    <t>300х250</t>
  </si>
  <si>
    <t>topline 576х112</t>
  </si>
  <si>
    <t>All Desktop + All Mobile</t>
  </si>
  <si>
    <t>Возможен геотаргетинг без дополнительной наценки</t>
  </si>
  <si>
    <t>Кликовые пакеты</t>
  </si>
  <si>
    <t>CPC</t>
  </si>
  <si>
    <t>Стоимость пакета</t>
  </si>
  <si>
    <t>2 000 кликов</t>
  </si>
  <si>
    <r>
      <rPr>
        <b/>
        <sz val="11"/>
        <color theme="1"/>
        <rFont val="Calibri"/>
        <family val="2"/>
        <charset val="204"/>
        <scheme val="minor"/>
      </rPr>
      <t>самые просматриваемые форматы</t>
    </r>
    <r>
      <rPr>
        <sz val="11"/>
        <color theme="1"/>
        <rFont val="Calibri"/>
        <family val="2"/>
        <scheme val="minor"/>
      </rPr>
      <t xml:space="preserve">
background 1920x1080 (desktop)
topline 576х112 (mobile)</t>
    </r>
  </si>
  <si>
    <t>4 000 кликов</t>
  </si>
  <si>
    <t>8 000 кликов</t>
  </si>
  <si>
    <t>Скидки и сезонные коэффициенты не применяются</t>
  </si>
  <si>
    <t>Соцсети</t>
  </si>
  <si>
    <t>Количество подписчиков</t>
  </si>
  <si>
    <t>Стоимость постов</t>
  </si>
  <si>
    <t>Odnoklassniki (OK)</t>
  </si>
  <si>
    <t>более 128 000</t>
  </si>
  <si>
    <t>во всех 4 соцсетях
 одновременно</t>
  </si>
  <si>
    <t>Vkontakte (VK)</t>
  </si>
  <si>
    <t>более 111 000</t>
  </si>
  <si>
    <t>Facebook (FB)</t>
  </si>
  <si>
    <t>более 54 000</t>
  </si>
  <si>
    <t>Instagram</t>
  </si>
  <si>
    <t>более 5 000</t>
  </si>
  <si>
    <t>Нативная реклама</t>
  </si>
  <si>
    <t>Вид</t>
  </si>
  <si>
    <t>Анонсирование</t>
  </si>
  <si>
    <t>Стоимость</t>
  </si>
  <si>
    <t>Период размещения</t>
  </si>
  <si>
    <t>Статья</t>
  </si>
  <si>
    <t>до 5 000 знаков, до 5 фотографий, 3 активные ссылки</t>
  </si>
  <si>
    <t>анонс в первой позиции на главной странице
ТГБ 240х200 на всех страницах
посты в соцсетях (OK, VK, FB, Instagram)
от 3 000 прочтений
БОНУС: дублирование статей на сайте ХлебСоль - http://www.breadsalt.ru/</t>
  </si>
  <si>
    <t>навсегда</t>
  </si>
  <si>
    <t>Новость/пресс-релиз</t>
  </si>
  <si>
    <t>до 3 000 знаков, до 3 фотографий, 3 активные ссылки</t>
  </si>
  <si>
    <t>ТГБ 240х200 на всех страницах</t>
  </si>
  <si>
    <r>
      <t>Написание статьи на правах рекламы</t>
    </r>
    <r>
      <rPr>
        <sz val="11"/>
        <color rgb="FFEA7027"/>
        <rFont val="Calibri"/>
        <family val="2"/>
        <charset val="204"/>
        <scheme val="minor"/>
      </rPr>
      <t>*</t>
    </r>
  </si>
  <si>
    <t>до 5 000 знаков, от 5 фотографий, 3 активные ссылки</t>
  </si>
  <si>
    <t>Закрепление анонса в первой 
позиции на главной странице</t>
  </si>
  <si>
    <t>2 недели</t>
  </si>
  <si>
    <r>
      <t>Создание брендированной 
подложки в статье</t>
    </r>
    <r>
      <rPr>
        <sz val="11"/>
        <color rgb="FFEA7027"/>
        <rFont val="Calibri"/>
        <family val="2"/>
        <charset val="204"/>
        <scheme val="minor"/>
      </rPr>
      <t>*</t>
    </r>
  </si>
  <si>
    <t>background 1920х1080 (desktop)</t>
  </si>
  <si>
    <t>* на данные позиции сезонные коэффициенты и скидки не распространяются</t>
  </si>
  <si>
    <t>Спецпроекты</t>
  </si>
  <si>
    <t>Срок проведения</t>
  </si>
  <si>
    <r>
      <t xml:space="preserve">Брендированный спецпроект
</t>
    </r>
    <r>
      <rPr>
        <sz val="10"/>
        <color theme="1"/>
        <rFont val="Calibri"/>
        <family val="2"/>
        <charset val="204"/>
        <scheme val="minor"/>
      </rPr>
      <t>(пример - https://www.koolinar.ru/contests/ny2020/index)</t>
    </r>
  </si>
  <si>
    <t>Создание отдельного брендированного лендинга
Наполнение контентом (статьи, факты, лайф-хаки, иллюстрации и т.д.)
Интеграция бренда в тематические рецепты (5 шт.)
Размещение информации о бренде (линейка продукции, производитель, где купить и т.д.)</t>
  </si>
  <si>
    <t>4 недели
анонсирование - 6 недель
материалы остаются на сайте навсегда и доступны по релевантным запросам в поисковиках</t>
  </si>
  <si>
    <r>
      <t xml:space="preserve">Тест-драйв
</t>
    </r>
    <r>
      <rPr>
        <sz val="10"/>
        <color theme="1"/>
        <rFont val="Calibri"/>
        <family val="2"/>
        <charset val="204"/>
        <scheme val="minor"/>
      </rPr>
      <t>(пример - https://www.koolinar.ru/contests/scarlett3/index.html)</t>
    </r>
  </si>
  <si>
    <t>Создание отдельного брендированного лендинга
Наполнение контентом (описание и результаты тест-драйва, факты, лайф-хаки, иллюстрации и т.д.)
Фото-материалы
Размещение информации о бренде (линейка продукции, производитель, где купить и т.д.)</t>
  </si>
  <si>
    <t>анонсирование - 4 недели
материалы остаются на сайте навсегда и доступны по релевантным запросам в поисковиках</t>
  </si>
  <si>
    <r>
      <t xml:space="preserve">Брендированный конкурс
</t>
    </r>
    <r>
      <rPr>
        <sz val="10"/>
        <color theme="1"/>
        <rFont val="Calibri"/>
        <family val="2"/>
        <charset val="204"/>
        <scheme val="minor"/>
      </rPr>
      <t>(пример - https://www.koolinar.ru/contests/maheev7/index)</t>
    </r>
  </si>
  <si>
    <t>Создание отдельного брендированного лендинга
Наполнение контентом (описание конкурса, условия, призы, статьи, иллюстрации и т.д.)
Размещение информации о бренде (линейка продукции, производитель, где купить и т.д.)</t>
  </si>
  <si>
    <t>Возможно изменение концепции и наполнения спецпроектов как в большую, так и в меньшую сторону, для расчета уточненной стоимости необходимо будет заполнить бриф</t>
  </si>
  <si>
    <t>Производство фуд-контента</t>
  </si>
  <si>
    <t>Стоимость 1 рецепта</t>
  </si>
  <si>
    <t>Min стоимость работ</t>
  </si>
  <si>
    <t>Фото-рецепты</t>
  </si>
  <si>
    <t>Разработка рецепта, закупка продуктов, фотосъемка, на выходе - 4-5 шагов, обработка фото,
 в работу принимается от 5 рецептов за раз</t>
  </si>
  <si>
    <t>Видео-рецепты</t>
  </si>
  <si>
    <t>Разработка рецепта, закупка продуктов, видеосъемка, на выходе - 1 минутное видео, обработка видео,
 в работу принимается от 4 роликов за раз</t>
  </si>
  <si>
    <t>Для согласования технических данных и концепции, а также расчета уточненной стоимости необходимо будет заполнить бриф</t>
  </si>
  <si>
    <t>Технические требования к рекламным материалам</t>
  </si>
  <si>
    <t>Поддерживаемые форматы: GIF, JPEG, PNG, HTML5</t>
  </si>
  <si>
    <t>Вес баннера в зависимости от размера в пикселях:</t>
  </si>
  <si>
    <t>Размер баннера в пикселях</t>
  </si>
  <si>
    <t>Вес баннера</t>
  </si>
  <si>
    <t>GIF, JPEG, PNG</t>
  </si>
  <si>
    <t>HTML 5</t>
  </si>
  <si>
    <t>баннер плавающий 240х400 (desktop)</t>
  </si>
  <si>
    <t>до 50 КБ</t>
  </si>
  <si>
    <t>Баннер должен иметь видимые границы - обведен в рамку, не совпадающую с цветом фона</t>
  </si>
  <si>
    <t>Сайт рекламодателя должен открываться только в новом окне</t>
  </si>
  <si>
    <t>Инструкция по изготовлению баннеров всех форматов:  https://specs.adfox.ru/</t>
  </si>
  <si>
    <t>Брендированный фон background 1920х1080</t>
  </si>
  <si>
    <t>Формат: JPEG</t>
  </si>
  <si>
    <t>Важно сделать сверху отступ 87 px для верхнего меню</t>
  </si>
  <si>
    <t>Ширина контента сайта - 1028 px, блок выровнен по центру</t>
  </si>
  <si>
    <t>Область между отступом меню и началом контента - не более 110 px</t>
  </si>
  <si>
    <t>Размер фото по ширине - 728px</t>
  </si>
  <si>
    <t>Возможно размещение видео с YouTube</t>
  </si>
  <si>
    <r>
      <t xml:space="preserve">страницы рецептов
(размещение по ключевым словам, 
</t>
    </r>
    <r>
      <rPr>
        <b/>
        <sz val="11"/>
        <color theme="1"/>
        <rFont val="Calibri"/>
        <family val="2"/>
        <charset val="204"/>
        <scheme val="minor"/>
      </rPr>
      <t>в базе более 120 000 рецептов</t>
    </r>
    <r>
      <rPr>
        <sz val="11"/>
        <color theme="1"/>
        <rFont val="Calibri"/>
        <family val="2"/>
        <scheme val="minor"/>
      </rPr>
      <t>)</t>
    </r>
  </si>
  <si>
    <t>брендирование background 1920х1080 (desktop)
брендированные баннеры (desktop и mobile)
кнопка в меню 150х50 (desktop)
посты в соцсетях (OK, VK, FB, Instagram)
баннер в рассылке по базе книжного интернет-магазина Book24</t>
  </si>
  <si>
    <t>брендирование background 1920х1080 (desktop)
брендированные баннеры (desktop и mobile)
кнопка в меню 150х50 (desktop)
посты в соцсетях (OK, VK, FB, Instagram)
баннер в рассылке по базе книжного интернет-магазина Book24
не менее 30 рецептов-конкурсантов от пользователей сайта</t>
  </si>
  <si>
    <t>кнопка в меню 150х50 (desktop)</t>
  </si>
  <si>
    <t>desktop</t>
  </si>
  <si>
    <t>mobile</t>
  </si>
  <si>
    <t>Статья с брендированной подложкой</t>
  </si>
  <si>
    <t>Дублирование статей на ХлебСоль</t>
  </si>
  <si>
    <t>desktop кнопка в меню 150х50</t>
  </si>
  <si>
    <t>Вес: не более 300 КБ</t>
  </si>
  <si>
    <t>до 300 КБ</t>
  </si>
  <si>
    <t>300x250 (mobile), 576x112 (mobile)</t>
  </si>
  <si>
    <t>Отдел продаж: Наталья Завьялова , 8-916-143-35-80, zavyalova.ns@eksmo.ru</t>
  </si>
  <si>
    <t>баннер-растяжка в шапке 1028х200
баннер плавающий 240х400
ТГБ 240х200
background 1920х1080
300x250 (mobile)
topline 576x112 (mobile)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</si>
</sst>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₽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rgb="FFEA7027"/>
      <name val="Calibri"/>
      <family val="2"/>
      <charset val="204"/>
      <scheme val="minor"/>
    </font>
    <font>
      <i/>
      <sz val="10"/>
      <color rgb="FFEA7027"/>
      <name val="Calibri"/>
      <family val="2"/>
      <charset val="204"/>
      <scheme val="minor"/>
    </font>
    <font>
      <sz val="11"/>
      <color rgb="FFEA7027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1"/>
      <color rgb="FFCC33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A7027"/>
        <bgColor indexed="64"/>
      </patternFill>
    </fill>
    <fill>
      <patternFill patternType="solid">
        <fgColor rgb="FFF7C8AB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17">
    <xf numFmtId="0" fontId="0" fillId="0" borderId="0" xfId="0"/>
    <xf numFmtId="0" fontId="0" fillId="2" borderId="0" xfId="0" applyFont="1" applyFill="1"/>
    <xf numFmtId="3" fontId="0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164" fontId="0" fillId="2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3" fontId="6" fillId="2" borderId="6" xfId="0" applyNumberFormat="1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/>
    </xf>
    <xf numFmtId="164" fontId="0" fillId="4" borderId="7" xfId="0" applyNumberFormat="1" applyFont="1" applyFill="1" applyBorder="1" applyAlignment="1">
      <alignment horizontal="center" vertical="center"/>
    </xf>
    <xf numFmtId="3" fontId="0" fillId="4" borderId="8" xfId="0" applyNumberFormat="1" applyFont="1" applyFill="1" applyBorder="1" applyAlignment="1">
      <alignment horizontal="center" vertical="center"/>
    </xf>
    <xf numFmtId="10" fontId="0" fillId="4" borderId="8" xfId="0" applyNumberFormat="1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164" fontId="0" fillId="2" borderId="9" xfId="0" applyNumberFormat="1" applyFont="1" applyFill="1" applyBorder="1" applyAlignment="1">
      <alignment horizontal="center" vertical="center"/>
    </xf>
    <xf numFmtId="3" fontId="0" fillId="2" borderId="10" xfId="0" applyNumberFormat="1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164" fontId="0" fillId="2" borderId="11" xfId="0" applyNumberFormat="1" applyFont="1" applyFill="1" applyBorder="1" applyAlignment="1">
      <alignment horizontal="center" vertical="center"/>
    </xf>
    <xf numFmtId="3" fontId="0" fillId="2" borderId="12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164" fontId="0" fillId="2" borderId="1" xfId="0" applyNumberFormat="1" applyFont="1" applyFill="1" applyBorder="1" applyAlignment="1">
      <alignment horizontal="center" vertical="center"/>
    </xf>
    <xf numFmtId="3" fontId="0" fillId="2" borderId="6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164" fontId="0" fillId="4" borderId="1" xfId="0" applyNumberFormat="1" applyFont="1" applyFill="1" applyBorder="1" applyAlignment="1">
      <alignment horizontal="center" vertical="center"/>
    </xf>
    <xf numFmtId="3" fontId="0" fillId="4" borderId="6" xfId="0" applyNumberFormat="1" applyFont="1" applyFill="1" applyBorder="1" applyAlignment="1">
      <alignment horizontal="center" vertical="center"/>
    </xf>
    <xf numFmtId="10" fontId="0" fillId="4" borderId="6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164" fontId="0" fillId="2" borderId="7" xfId="0" applyNumberFormat="1" applyFont="1" applyFill="1" applyBorder="1" applyAlignment="1">
      <alignment horizontal="center" vertical="center"/>
    </xf>
    <xf numFmtId="3" fontId="0" fillId="2" borderId="8" xfId="0" applyNumberFormat="1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164" fontId="0" fillId="4" borderId="9" xfId="0" applyNumberFormat="1" applyFont="1" applyFill="1" applyBorder="1" applyAlignment="1">
      <alignment horizontal="center" vertical="center"/>
    </xf>
    <xf numFmtId="3" fontId="0" fillId="4" borderId="10" xfId="0" applyNumberFormat="1" applyFont="1" applyFill="1" applyBorder="1" applyAlignment="1">
      <alignment horizontal="center" vertical="center"/>
    </xf>
    <xf numFmtId="10" fontId="0" fillId="4" borderId="10" xfId="0" applyNumberFormat="1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164" fontId="0" fillId="4" borderId="11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3" fontId="6" fillId="2" borderId="1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wrapText="1"/>
    </xf>
    <xf numFmtId="0" fontId="6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0" fillId="4" borderId="11" xfId="0" applyFont="1" applyFill="1" applyBorder="1" applyAlignment="1">
      <alignment horizontal="center" vertical="center" wrapText="1"/>
    </xf>
    <xf numFmtId="0" fontId="0" fillId="2" borderId="0" xfId="0" applyFill="1"/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left" vertical="center" indent="1"/>
    </xf>
    <xf numFmtId="0" fontId="15" fillId="2" borderId="0" xfId="0" applyFont="1" applyFill="1" applyAlignment="1">
      <alignment horizontal="left" vertical="center" indent="1"/>
    </xf>
    <xf numFmtId="0" fontId="16" fillId="2" borderId="0" xfId="0" applyFont="1" applyFill="1" applyAlignment="1">
      <alignment vertical="center"/>
    </xf>
    <xf numFmtId="0" fontId="4" fillId="2" borderId="0" xfId="0" applyFont="1" applyFill="1" applyAlignment="1">
      <alignment horizontal="left" wrapText="1"/>
    </xf>
    <xf numFmtId="0" fontId="0" fillId="4" borderId="1" xfId="0" applyFont="1" applyFill="1" applyBorder="1" applyAlignment="1">
      <alignment horizontal="center" vertical="center"/>
    </xf>
    <xf numFmtId="3" fontId="0" fillId="4" borderId="12" xfId="0" applyNumberFormat="1" applyFont="1" applyFill="1" applyBorder="1" applyAlignment="1">
      <alignment horizontal="center" vertical="center"/>
    </xf>
    <xf numFmtId="3" fontId="0" fillId="4" borderId="1" xfId="0" applyNumberFormat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7" fillId="2" borderId="0" xfId="0" applyFont="1" applyFill="1"/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vertical="center" wrapText="1"/>
    </xf>
    <xf numFmtId="16" fontId="18" fillId="2" borderId="0" xfId="0" applyNumberFormat="1" applyFont="1" applyFill="1" applyBorder="1" applyAlignment="1">
      <alignment horizontal="right" wrapText="1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0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3" fontId="0" fillId="2" borderId="2" xfId="0" applyNumberFormat="1" applyFont="1" applyFill="1" applyBorder="1" applyAlignment="1">
      <alignment horizontal="center" vertical="center"/>
    </xf>
    <xf numFmtId="9" fontId="0" fillId="2" borderId="0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164" fontId="0" fillId="2" borderId="10" xfId="0" applyNumberFormat="1" applyFont="1" applyFill="1" applyBorder="1" applyAlignment="1">
      <alignment horizontal="center" vertical="center"/>
    </xf>
    <xf numFmtId="164" fontId="0" fillId="2" borderId="12" xfId="0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 wrapText="1"/>
    </xf>
    <xf numFmtId="10" fontId="0" fillId="4" borderId="10" xfId="0" applyNumberFormat="1" applyFont="1" applyFill="1" applyBorder="1" applyAlignment="1">
      <alignment horizontal="center" vertical="center" wrapText="1"/>
    </xf>
    <xf numFmtId="0" fontId="0" fillId="4" borderId="10" xfId="0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4" fillId="2" borderId="0" xfId="0" applyFont="1" applyFill="1"/>
    <xf numFmtId="0" fontId="11" fillId="2" borderId="0" xfId="0" applyFont="1" applyFill="1" applyAlignment="1">
      <alignment vertical="center"/>
    </xf>
    <xf numFmtId="0" fontId="7" fillId="2" borderId="0" xfId="0" applyFont="1" applyFill="1" applyAlignment="1">
      <alignment horizontal="justify" vertical="center"/>
    </xf>
    <xf numFmtId="0" fontId="4" fillId="2" borderId="0" xfId="0" applyFont="1" applyFill="1" applyAlignment="1">
      <alignment horizontal="left"/>
    </xf>
    <xf numFmtId="0" fontId="4" fillId="2" borderId="13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4" fillId="2" borderId="3" xfId="0" applyFont="1" applyFill="1" applyBorder="1"/>
    <xf numFmtId="0" fontId="13" fillId="2" borderId="0" xfId="1" applyFont="1" applyFill="1" applyAlignment="1" applyProtection="1"/>
    <xf numFmtId="0" fontId="7" fillId="2" borderId="0" xfId="0" applyFont="1" applyFill="1"/>
    <xf numFmtId="0" fontId="2" fillId="2" borderId="0" xfId="0" applyFont="1" applyFill="1"/>
    <xf numFmtId="0" fontId="4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F7C8AB"/>
      <color rgb="FFEA70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6" Type="http://schemas.openxmlformats.org/officeDocument/2006/relationships/image" Target="../media/image8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1485899</xdr:colOff>
      <xdr:row>2</xdr:row>
      <xdr:rowOff>152400</xdr:rowOff>
    </xdr:from>
    <xdr:to>
      <xdr:col>5</xdr:col>
      <xdr:colOff>1038224</xdr:colOff>
      <xdr:row>4</xdr:row>
      <xdr:rowOff>103733</xdr:rowOff>
    </xdr:to>
    <xdr:pic>
      <xdr:nvPicPr>
        <xdr:cNvPr id="7" name="Рисунок 6" descr="Ð¥Ð»ÐµÐ± Ð¡Ð¾Ð»Ñ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49" y="533400"/>
          <a:ext cx="1447800" cy="332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1005417</xdr:colOff>
      <xdr:row>0</xdr:row>
      <xdr:rowOff>137583</xdr:rowOff>
    </xdr:from>
    <xdr:to>
      <xdr:col>5</xdr:col>
      <xdr:colOff>1110285</xdr:colOff>
      <xdr:row>2</xdr:row>
      <xdr:rowOff>116583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8667" y="137583"/>
          <a:ext cx="1999285" cy="3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95249</xdr:rowOff>
    </xdr:from>
    <xdr:to>
      <xdr:col>9</xdr:col>
      <xdr:colOff>200025</xdr:colOff>
      <xdr:row>76</xdr:row>
      <xdr:rowOff>37266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3874"/>
          <a:ext cx="5486400" cy="14134267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371475</xdr:colOff>
      <xdr:row>2</xdr:row>
      <xdr:rowOff>104774</xdr:rowOff>
    </xdr:from>
    <xdr:to>
      <xdr:col>14</xdr:col>
      <xdr:colOff>537714</xdr:colOff>
      <xdr:row>35</xdr:row>
      <xdr:rowOff>161924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533399"/>
          <a:ext cx="3214239" cy="6391275"/>
        </a:xfrm>
        <a:prstGeom prst="rect">
          <a:avLst/>
        </a:prstGeom>
      </xdr:spPr>
    </xdr:pic>
    <xdr:clientData/>
  </xdr:twoCellAnchor>
  <xdr:twoCellAnchor editAs="oneCell">
    <xdr:from>
      <xdr:col>14</xdr:col>
      <xdr:colOff>597674</xdr:colOff>
      <xdr:row>2</xdr:row>
      <xdr:rowOff>104774</xdr:rowOff>
    </xdr:from>
    <xdr:to>
      <xdr:col>19</xdr:col>
      <xdr:colOff>495299</xdr:colOff>
      <xdr:row>35</xdr:row>
      <xdr:rowOff>152838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2074" y="533399"/>
          <a:ext cx="2945625" cy="6382189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495301</xdr:colOff>
      <xdr:row>38</xdr:row>
      <xdr:rowOff>38101</xdr:rowOff>
    </xdr:from>
    <xdr:to>
      <xdr:col>19</xdr:col>
      <xdr:colOff>495301</xdr:colOff>
      <xdr:row>43</xdr:row>
      <xdr:rowOff>19223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1" y="7419976"/>
          <a:ext cx="6096000" cy="933622"/>
        </a:xfrm>
        <a:prstGeom prst="rect">
          <a:avLst/>
        </a:prstGeom>
      </xdr:spPr>
    </xdr:pic>
    <xdr:clientData/>
  </xdr:twoCellAnchor>
  <xdr:twoCellAnchor editAs="oneCell">
    <xdr:from>
      <xdr:col>20</xdr:col>
      <xdr:colOff>28575</xdr:colOff>
      <xdr:row>2</xdr:row>
      <xdr:rowOff>95249</xdr:rowOff>
    </xdr:from>
    <xdr:to>
      <xdr:col>29</xdr:col>
      <xdr:colOff>66675</xdr:colOff>
      <xdr:row>20</xdr:row>
      <xdr:rowOff>145728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0575" y="523874"/>
          <a:ext cx="5524500" cy="347947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23</xdr:row>
      <xdr:rowOff>91453</xdr:rowOff>
    </xdr:from>
    <xdr:to>
      <xdr:col>29</xdr:col>
      <xdr:colOff>95249</xdr:colOff>
      <xdr:row>38</xdr:row>
      <xdr:rowOff>76200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625" y="4568203"/>
          <a:ext cx="5534024" cy="2889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2</xdr:row>
      <xdr:rowOff>123825</xdr:rowOff>
    </xdr:from>
    <xdr:to>
      <xdr:col>4</xdr:col>
      <xdr:colOff>1733549</xdr:colOff>
      <xdr:row>4</xdr:row>
      <xdr:rowOff>75158</xdr:rowOff>
    </xdr:to>
    <xdr:pic>
      <xdr:nvPicPr>
        <xdr:cNvPr id="5" name="Рисунок 4" descr="Ð¥Ð»ÐµÐ± Ð¡Ð¾Ð»Ñ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999" y="504825"/>
          <a:ext cx="1447800" cy="332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1344087</xdr:colOff>
      <xdr:row>0</xdr:row>
      <xdr:rowOff>105835</xdr:rowOff>
    </xdr:from>
    <xdr:to>
      <xdr:col>4</xdr:col>
      <xdr:colOff>1809754</xdr:colOff>
      <xdr:row>2</xdr:row>
      <xdr:rowOff>54518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2087" y="105835"/>
          <a:ext cx="1830917" cy="3296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85724</xdr:colOff>
      <xdr:row>2</xdr:row>
      <xdr:rowOff>142875</xdr:rowOff>
    </xdr:from>
    <xdr:to>
      <xdr:col>5</xdr:col>
      <xdr:colOff>314324</xdr:colOff>
      <xdr:row>4</xdr:row>
      <xdr:rowOff>94208</xdr:rowOff>
    </xdr:to>
    <xdr:pic>
      <xdr:nvPicPr>
        <xdr:cNvPr id="5" name="Рисунок 4" descr="Ð¥Ð»ÐµÐ± Ð¡Ð¾Ð»Ñ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49" y="523875"/>
          <a:ext cx="1447800" cy="332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645585</xdr:colOff>
      <xdr:row>0</xdr:row>
      <xdr:rowOff>105833</xdr:rowOff>
    </xdr:from>
    <xdr:to>
      <xdr:col>5</xdr:col>
      <xdr:colOff>602287</xdr:colOff>
      <xdr:row>2</xdr:row>
      <xdr:rowOff>84833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0335" y="105833"/>
          <a:ext cx="1999285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specs.adfox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F42"/>
  <sheetViews>
    <sheetView tabSelected="1" topLeftCell="A19" zoomScale="90" zoomScaleNormal="90" workbookViewId="0">
      <selection activeCell="B23" sqref="B23"/>
    </sheetView>
  </sheetViews>
  <sheetFormatPr defaultColWidth="9.1796875" defaultRowHeight="14.5" x14ac:dyDescent="0.35"/>
  <cols>
    <col min="1" max="1" width="45.26953125" style="1" customWidth="1"/>
    <col min="2" max="2" width="52.453125" style="1" bestFit="1" customWidth="1"/>
    <col min="3" max="3" width="43.26953125" style="1" bestFit="1" customWidth="1"/>
    <col min="4" max="4" width="20.453125" style="1" bestFit="1" customWidth="1"/>
    <col min="5" max="5" width="28.453125" style="1" bestFit="1" customWidth="1"/>
    <col min="6" max="6" width="18.7265625" style="1" bestFit="1" customWidth="1"/>
    <col min="7" max="16384" width="9.1796875" style="1"/>
  </cols>
  <sheetData>
    <row r="2" spans="1:6" x14ac:dyDescent="0.35">
      <c r="A2" s="79" t="s">
        <v>0</v>
      </c>
      <c r="B2" s="79"/>
      <c r="C2" s="79"/>
      <c r="D2" s="79"/>
    </row>
    <row r="3" spans="1:6" x14ac:dyDescent="0.35">
      <c r="A3" s="80" t="s">
        <v>1</v>
      </c>
      <c r="B3" s="80"/>
      <c r="C3" s="80"/>
      <c r="D3" s="80"/>
    </row>
    <row r="4" spans="1:6" x14ac:dyDescent="0.35">
      <c r="A4" s="81" t="s">
        <v>2</v>
      </c>
      <c r="B4" s="81"/>
      <c r="C4" s="81"/>
      <c r="D4" s="81"/>
      <c r="E4" s="2"/>
      <c r="F4" s="3"/>
    </row>
    <row r="5" spans="1:6" ht="15" customHeight="1" x14ac:dyDescent="0.35">
      <c r="A5" s="82" t="s">
        <v>128</v>
      </c>
      <c r="B5" s="82"/>
      <c r="C5" s="82"/>
      <c r="D5" s="82"/>
      <c r="E5" s="2"/>
      <c r="F5" s="3"/>
    </row>
    <row r="6" spans="1:6" ht="15" customHeight="1" x14ac:dyDescent="0.35">
      <c r="A6" s="4"/>
      <c r="B6" s="3"/>
      <c r="C6" s="3"/>
      <c r="D6" s="5"/>
      <c r="E6" s="2"/>
      <c r="F6" s="3"/>
    </row>
    <row r="7" spans="1:6" ht="15" customHeight="1" x14ac:dyDescent="0.35">
      <c r="A7" s="83" t="s">
        <v>3</v>
      </c>
      <c r="B7" s="83"/>
      <c r="C7" s="83"/>
      <c r="D7" s="83"/>
      <c r="E7" s="76"/>
      <c r="F7" s="77"/>
    </row>
    <row r="8" spans="1:6" ht="15" customHeight="1" x14ac:dyDescent="0.35">
      <c r="A8" s="6" t="s">
        <v>4</v>
      </c>
      <c r="B8" s="6">
        <v>0.6</v>
      </c>
      <c r="C8" s="6" t="s">
        <v>5</v>
      </c>
      <c r="D8" s="6">
        <v>0.9</v>
      </c>
      <c r="E8" s="84"/>
      <c r="F8" s="85"/>
    </row>
    <row r="9" spans="1:6" ht="15" customHeight="1" x14ac:dyDescent="0.35">
      <c r="A9" s="6" t="s">
        <v>6</v>
      </c>
      <c r="B9" s="6">
        <v>0.9</v>
      </c>
      <c r="C9" s="6" t="s">
        <v>7</v>
      </c>
      <c r="D9" s="6">
        <v>1</v>
      </c>
      <c r="E9" s="84"/>
      <c r="F9" s="85"/>
    </row>
    <row r="10" spans="1:6" ht="15" customHeight="1" x14ac:dyDescent="0.35">
      <c r="A10" s="6" t="s">
        <v>8</v>
      </c>
      <c r="B10" s="6">
        <v>1</v>
      </c>
      <c r="C10" s="6" t="s">
        <v>9</v>
      </c>
      <c r="D10" s="6">
        <v>1.3</v>
      </c>
      <c r="E10" s="84"/>
      <c r="F10" s="85"/>
    </row>
    <row r="11" spans="1:6" ht="15" customHeight="1" x14ac:dyDescent="0.35">
      <c r="A11" s="6" t="s">
        <v>10</v>
      </c>
      <c r="B11" s="6">
        <v>1</v>
      </c>
      <c r="C11" s="6" t="s">
        <v>11</v>
      </c>
      <c r="D11" s="6">
        <v>1.3</v>
      </c>
      <c r="E11" s="84"/>
      <c r="F11" s="85"/>
    </row>
    <row r="12" spans="1:6" ht="15" customHeight="1" x14ac:dyDescent="0.35">
      <c r="A12" s="6" t="s">
        <v>12</v>
      </c>
      <c r="B12" s="6">
        <v>1</v>
      </c>
      <c r="C12" s="6" t="s">
        <v>13</v>
      </c>
      <c r="D12" s="6">
        <v>1.4</v>
      </c>
      <c r="E12" s="84"/>
      <c r="F12" s="85"/>
    </row>
    <row r="13" spans="1:6" ht="15" customHeight="1" x14ac:dyDescent="0.35">
      <c r="A13" s="6" t="s">
        <v>14</v>
      </c>
      <c r="B13" s="6">
        <v>0.9</v>
      </c>
      <c r="C13" s="6" t="s">
        <v>15</v>
      </c>
      <c r="D13" s="6">
        <v>1.4</v>
      </c>
      <c r="E13" s="84"/>
      <c r="F13" s="85"/>
    </row>
    <row r="14" spans="1:6" ht="15" customHeight="1" x14ac:dyDescent="0.35">
      <c r="A14" s="86" t="s">
        <v>16</v>
      </c>
      <c r="B14" s="86"/>
      <c r="C14" s="86"/>
      <c r="D14" s="86"/>
      <c r="E14" s="7"/>
      <c r="F14" s="7"/>
    </row>
    <row r="15" spans="1:6" ht="15" customHeight="1" x14ac:dyDescent="0.35">
      <c r="A15" s="4"/>
      <c r="B15" s="3"/>
      <c r="C15" s="3"/>
      <c r="D15" s="5"/>
      <c r="E15" s="2"/>
      <c r="F15" s="3"/>
    </row>
    <row r="16" spans="1:6" x14ac:dyDescent="0.35">
      <c r="A16" s="87" t="s">
        <v>17</v>
      </c>
      <c r="B16" s="88"/>
      <c r="C16" s="88"/>
      <c r="D16" s="88"/>
      <c r="E16" s="88"/>
      <c r="F16" s="89"/>
    </row>
    <row r="17" spans="1:6" ht="29" x14ac:dyDescent="0.35">
      <c r="A17" s="8" t="s">
        <v>18</v>
      </c>
      <c r="B17" s="8" t="s">
        <v>19</v>
      </c>
      <c r="C17" s="8" t="s">
        <v>20</v>
      </c>
      <c r="D17" s="9" t="s">
        <v>21</v>
      </c>
      <c r="E17" s="10" t="s">
        <v>22</v>
      </c>
      <c r="F17" s="10" t="s">
        <v>23</v>
      </c>
    </row>
    <row r="18" spans="1:6" x14ac:dyDescent="0.35">
      <c r="A18" s="78" t="s">
        <v>24</v>
      </c>
      <c r="B18" s="11" t="s">
        <v>25</v>
      </c>
      <c r="C18" s="11" t="s">
        <v>26</v>
      </c>
      <c r="D18" s="12">
        <v>300</v>
      </c>
      <c r="E18" s="13">
        <v>250000</v>
      </c>
      <c r="F18" s="14">
        <v>6.0000000000000001E-3</v>
      </c>
    </row>
    <row r="19" spans="1:6" x14ac:dyDescent="0.35">
      <c r="A19" s="78"/>
      <c r="B19" s="15" t="s">
        <v>27</v>
      </c>
      <c r="C19" s="15" t="s">
        <v>26</v>
      </c>
      <c r="D19" s="16">
        <v>150</v>
      </c>
      <c r="E19" s="17">
        <v>250000</v>
      </c>
      <c r="F19" s="17"/>
    </row>
    <row r="20" spans="1:6" x14ac:dyDescent="0.35">
      <c r="A20" s="78"/>
      <c r="B20" s="15" t="s">
        <v>28</v>
      </c>
      <c r="C20" s="15" t="s">
        <v>26</v>
      </c>
      <c r="D20" s="16">
        <v>150</v>
      </c>
      <c r="E20" s="17">
        <v>250000</v>
      </c>
      <c r="F20" s="17"/>
    </row>
    <row r="21" spans="1:6" x14ac:dyDescent="0.35">
      <c r="A21" s="78"/>
      <c r="B21" s="18" t="s">
        <v>29</v>
      </c>
      <c r="C21" s="18" t="s">
        <v>26</v>
      </c>
      <c r="D21" s="19">
        <v>150</v>
      </c>
      <c r="E21" s="20">
        <v>250000</v>
      </c>
      <c r="F21" s="20"/>
    </row>
    <row r="22" spans="1:6" ht="58" x14ac:dyDescent="0.35">
      <c r="A22" s="21" t="s">
        <v>30</v>
      </c>
      <c r="B22" s="21" t="s">
        <v>31</v>
      </c>
      <c r="C22" s="6" t="s">
        <v>26</v>
      </c>
      <c r="D22" s="22">
        <v>400</v>
      </c>
      <c r="E22" s="23">
        <v>250000</v>
      </c>
      <c r="F22" s="23"/>
    </row>
    <row r="23" spans="1:6" ht="58" x14ac:dyDescent="0.35">
      <c r="A23" s="21" t="s">
        <v>32</v>
      </c>
      <c r="B23" s="24" t="s">
        <v>33</v>
      </c>
      <c r="C23" s="25" t="s">
        <v>116</v>
      </c>
      <c r="D23" s="26">
        <v>400</v>
      </c>
      <c r="E23" s="27">
        <v>250000</v>
      </c>
      <c r="F23" s="28">
        <v>6.0000000000000001E-3</v>
      </c>
    </row>
    <row r="24" spans="1:6" x14ac:dyDescent="0.35">
      <c r="A24" s="78" t="s">
        <v>34</v>
      </c>
      <c r="B24" s="29" t="s">
        <v>35</v>
      </c>
      <c r="C24" s="29" t="s">
        <v>26</v>
      </c>
      <c r="D24" s="30">
        <v>150</v>
      </c>
      <c r="E24" s="31">
        <v>250000</v>
      </c>
      <c r="F24" s="31"/>
    </row>
    <row r="25" spans="1:6" x14ac:dyDescent="0.35">
      <c r="A25" s="78"/>
      <c r="B25" s="32" t="s">
        <v>36</v>
      </c>
      <c r="C25" s="32" t="s">
        <v>26</v>
      </c>
      <c r="D25" s="33">
        <v>300</v>
      </c>
      <c r="E25" s="34">
        <v>250000</v>
      </c>
      <c r="F25" s="35">
        <v>6.0000000000000001E-3</v>
      </c>
    </row>
    <row r="26" spans="1:6" ht="87" x14ac:dyDescent="0.35">
      <c r="A26" s="6" t="s">
        <v>37</v>
      </c>
      <c r="B26" s="21" t="s">
        <v>129</v>
      </c>
      <c r="C26" s="6" t="s">
        <v>26</v>
      </c>
      <c r="D26" s="22">
        <v>500</v>
      </c>
      <c r="E26" s="23">
        <v>250000</v>
      </c>
      <c r="F26" s="23"/>
    </row>
    <row r="27" spans="1:6" x14ac:dyDescent="0.35">
      <c r="A27" s="86" t="s">
        <v>38</v>
      </c>
      <c r="B27" s="86"/>
      <c r="C27" s="86"/>
      <c r="D27" s="86"/>
      <c r="E27" s="86"/>
      <c r="F27" s="86"/>
    </row>
    <row r="28" spans="1:6" x14ac:dyDescent="0.35">
      <c r="A28" s="3"/>
      <c r="B28" s="3"/>
      <c r="C28" s="3"/>
      <c r="D28" s="5"/>
      <c r="E28" s="2"/>
      <c r="F28" s="3"/>
    </row>
    <row r="29" spans="1:6" x14ac:dyDescent="0.35">
      <c r="A29" s="87" t="s">
        <v>39</v>
      </c>
      <c r="B29" s="88"/>
      <c r="C29" s="88"/>
      <c r="D29" s="88"/>
      <c r="E29" s="88"/>
      <c r="F29" s="89"/>
    </row>
    <row r="30" spans="1:6" x14ac:dyDescent="0.35">
      <c r="A30" s="8" t="s">
        <v>18</v>
      </c>
      <c r="B30" s="8" t="s">
        <v>19</v>
      </c>
      <c r="C30" s="8" t="s">
        <v>20</v>
      </c>
      <c r="D30" s="9" t="s">
        <v>40</v>
      </c>
      <c r="E30" s="37" t="s">
        <v>41</v>
      </c>
      <c r="F30" s="10" t="s">
        <v>23</v>
      </c>
    </row>
    <row r="31" spans="1:6" x14ac:dyDescent="0.35">
      <c r="A31" s="15" t="s">
        <v>42</v>
      </c>
      <c r="B31" s="95" t="s">
        <v>43</v>
      </c>
      <c r="C31" s="96" t="s">
        <v>26</v>
      </c>
      <c r="D31" s="33">
        <v>60</v>
      </c>
      <c r="E31" s="33">
        <f>D31*2000</f>
        <v>120000</v>
      </c>
      <c r="F31" s="98">
        <v>6.0000000000000001E-3</v>
      </c>
    </row>
    <row r="32" spans="1:6" x14ac:dyDescent="0.35">
      <c r="A32" s="15" t="s">
        <v>44</v>
      </c>
      <c r="B32" s="96"/>
      <c r="C32" s="96"/>
      <c r="D32" s="33">
        <v>55</v>
      </c>
      <c r="E32" s="33">
        <f>D32*4000</f>
        <v>220000</v>
      </c>
      <c r="F32" s="99"/>
    </row>
    <row r="33" spans="1:6" x14ac:dyDescent="0.35">
      <c r="A33" s="18" t="s">
        <v>45</v>
      </c>
      <c r="B33" s="97"/>
      <c r="C33" s="97"/>
      <c r="D33" s="38">
        <v>40</v>
      </c>
      <c r="E33" s="38">
        <f>D33*8000</f>
        <v>320000</v>
      </c>
      <c r="F33" s="100"/>
    </row>
    <row r="34" spans="1:6" x14ac:dyDescent="0.35">
      <c r="A34" s="101" t="s">
        <v>46</v>
      </c>
      <c r="B34" s="101"/>
      <c r="C34" s="101"/>
      <c r="D34" s="101"/>
      <c r="E34" s="101"/>
      <c r="F34" s="101"/>
    </row>
    <row r="35" spans="1:6" x14ac:dyDescent="0.35">
      <c r="A35" s="3"/>
      <c r="B35" s="3"/>
      <c r="C35" s="3"/>
      <c r="D35" s="5"/>
      <c r="E35" s="2"/>
      <c r="F35" s="3"/>
    </row>
    <row r="36" spans="1:6" x14ac:dyDescent="0.35">
      <c r="A36" s="87" t="s">
        <v>47</v>
      </c>
      <c r="B36" s="88"/>
      <c r="C36" s="88"/>
      <c r="D36" s="89"/>
      <c r="E36" s="2"/>
      <c r="F36" s="3"/>
    </row>
    <row r="37" spans="1:6" x14ac:dyDescent="0.35">
      <c r="A37" s="8" t="s">
        <v>47</v>
      </c>
      <c r="B37" s="8" t="s">
        <v>48</v>
      </c>
      <c r="C37" s="8" t="s">
        <v>20</v>
      </c>
      <c r="D37" s="39" t="s">
        <v>49</v>
      </c>
      <c r="E37" s="2"/>
      <c r="F37" s="3"/>
    </row>
    <row r="38" spans="1:6" x14ac:dyDescent="0.35">
      <c r="A38" s="15" t="s">
        <v>50</v>
      </c>
      <c r="B38" s="15" t="s">
        <v>51</v>
      </c>
      <c r="C38" s="90" t="s">
        <v>52</v>
      </c>
      <c r="D38" s="93">
        <v>10000</v>
      </c>
      <c r="E38" s="2"/>
      <c r="F38" s="3"/>
    </row>
    <row r="39" spans="1:6" x14ac:dyDescent="0.35">
      <c r="A39" s="15" t="s">
        <v>53</v>
      </c>
      <c r="B39" s="15" t="s">
        <v>54</v>
      </c>
      <c r="C39" s="91"/>
      <c r="D39" s="93"/>
      <c r="E39" s="2"/>
      <c r="F39" s="3"/>
    </row>
    <row r="40" spans="1:6" x14ac:dyDescent="0.35">
      <c r="A40" s="15" t="s">
        <v>55</v>
      </c>
      <c r="B40" s="15" t="s">
        <v>56</v>
      </c>
      <c r="C40" s="91"/>
      <c r="D40" s="93"/>
      <c r="E40" s="2"/>
      <c r="F40" s="3"/>
    </row>
    <row r="41" spans="1:6" x14ac:dyDescent="0.35">
      <c r="A41" s="18" t="s">
        <v>57</v>
      </c>
      <c r="B41" s="18" t="s">
        <v>58</v>
      </c>
      <c r="C41" s="92"/>
      <c r="D41" s="94"/>
      <c r="E41" s="2"/>
      <c r="F41" s="3"/>
    </row>
    <row r="42" spans="1:6" x14ac:dyDescent="0.35">
      <c r="A42" s="3"/>
      <c r="B42" s="3"/>
      <c r="C42" s="40"/>
      <c r="D42" s="5"/>
      <c r="E42" s="2"/>
      <c r="F42" s="3"/>
    </row>
  </sheetData>
  <mergeCells count="21">
    <mergeCell ref="A36:D36"/>
    <mergeCell ref="C38:C41"/>
    <mergeCell ref="D38:D41"/>
    <mergeCell ref="A27:F27"/>
    <mergeCell ref="A29:F29"/>
    <mergeCell ref="B31:B33"/>
    <mergeCell ref="C31:C33"/>
    <mergeCell ref="F31:F33"/>
    <mergeCell ref="A34:F34"/>
    <mergeCell ref="E7:F7"/>
    <mergeCell ref="A24:A25"/>
    <mergeCell ref="A2:D2"/>
    <mergeCell ref="A3:D3"/>
    <mergeCell ref="A4:D4"/>
    <mergeCell ref="A5:D5"/>
    <mergeCell ref="A7:D7"/>
    <mergeCell ref="E8:E13"/>
    <mergeCell ref="F8:F13"/>
    <mergeCell ref="A14:D14"/>
    <mergeCell ref="A16:F16"/>
    <mergeCell ref="A18:A2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2:W38"/>
  <sheetViews>
    <sheetView zoomScale="90" zoomScaleNormal="90" workbookViewId="0">
      <selection activeCell="AB41" sqref="AB41"/>
    </sheetView>
  </sheetViews>
  <sheetFormatPr defaultColWidth="9.1796875" defaultRowHeight="14.5" x14ac:dyDescent="0.35"/>
  <cols>
    <col min="1" max="16384" width="9.1796875" style="49"/>
  </cols>
  <sheetData>
    <row r="2" spans="5:23" ht="18.5" x14ac:dyDescent="0.45">
      <c r="E2" s="67" t="s">
        <v>120</v>
      </c>
      <c r="O2" s="68" t="s">
        <v>121</v>
      </c>
      <c r="W2" s="68" t="s">
        <v>122</v>
      </c>
    </row>
    <row r="23" spans="23:23" ht="18.5" x14ac:dyDescent="0.45">
      <c r="W23" s="68" t="s">
        <v>123</v>
      </c>
    </row>
    <row r="38" spans="14:14" ht="18.5" x14ac:dyDescent="0.45">
      <c r="N38" s="68" t="s">
        <v>124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7"/>
  <sheetViews>
    <sheetView topLeftCell="A16" zoomScale="90" zoomScaleNormal="90" workbookViewId="0">
      <selection activeCell="H13" sqref="H13"/>
    </sheetView>
  </sheetViews>
  <sheetFormatPr defaultColWidth="9.1796875" defaultRowHeight="14.5" x14ac:dyDescent="0.35"/>
  <cols>
    <col min="1" max="1" width="45.26953125" style="49" customWidth="1"/>
    <col min="2" max="2" width="52.453125" style="49" bestFit="1" customWidth="1"/>
    <col min="3" max="3" width="43.26953125" style="49" bestFit="1" customWidth="1"/>
    <col min="4" max="4" width="20.453125" style="49" bestFit="1" customWidth="1"/>
    <col min="5" max="5" width="28.453125" style="49" bestFit="1" customWidth="1"/>
    <col min="6" max="16384" width="9.1796875" style="49"/>
  </cols>
  <sheetData>
    <row r="1" spans="1:6" x14ac:dyDescent="0.35">
      <c r="A1" s="1"/>
      <c r="B1" s="1"/>
      <c r="C1" s="1"/>
      <c r="D1" s="1"/>
      <c r="E1" s="1"/>
      <c r="F1" s="1"/>
    </row>
    <row r="2" spans="1:6" x14ac:dyDescent="0.35">
      <c r="A2" s="79" t="s">
        <v>0</v>
      </c>
      <c r="B2" s="79"/>
      <c r="C2" s="79"/>
      <c r="D2" s="79"/>
      <c r="E2" s="74"/>
      <c r="F2" s="75"/>
    </row>
    <row r="3" spans="1:6" x14ac:dyDescent="0.35">
      <c r="A3" s="80" t="s">
        <v>1</v>
      </c>
      <c r="B3" s="80"/>
      <c r="C3" s="80"/>
      <c r="D3" s="80"/>
      <c r="E3" s="1"/>
      <c r="F3" s="1"/>
    </row>
    <row r="4" spans="1:6" x14ac:dyDescent="0.35">
      <c r="A4" s="81" t="s">
        <v>2</v>
      </c>
      <c r="B4" s="81"/>
      <c r="C4" s="81"/>
      <c r="D4" s="81"/>
      <c r="E4" s="2"/>
      <c r="F4" s="3"/>
    </row>
    <row r="5" spans="1:6" x14ac:dyDescent="0.35">
      <c r="A5" s="82" t="s">
        <v>128</v>
      </c>
      <c r="B5" s="82"/>
      <c r="C5" s="82"/>
      <c r="D5" s="82"/>
      <c r="E5" s="2"/>
      <c r="F5" s="3"/>
    </row>
    <row r="6" spans="1:6" x14ac:dyDescent="0.35">
      <c r="A6" s="47"/>
      <c r="B6" s="47"/>
      <c r="C6" s="47"/>
      <c r="D6" s="47"/>
      <c r="E6" s="2"/>
      <c r="F6" s="3"/>
    </row>
    <row r="7" spans="1:6" x14ac:dyDescent="0.35">
      <c r="A7" s="87" t="s">
        <v>59</v>
      </c>
      <c r="B7" s="88"/>
      <c r="C7" s="88"/>
      <c r="D7" s="88"/>
      <c r="E7" s="89"/>
    </row>
    <row r="8" spans="1:6" x14ac:dyDescent="0.35">
      <c r="A8" s="8" t="s">
        <v>60</v>
      </c>
      <c r="B8" s="8" t="s">
        <v>19</v>
      </c>
      <c r="C8" s="41" t="s">
        <v>61</v>
      </c>
      <c r="D8" s="9" t="s">
        <v>62</v>
      </c>
      <c r="E8" s="39" t="s">
        <v>63</v>
      </c>
    </row>
    <row r="9" spans="1:6" ht="87" x14ac:dyDescent="0.35">
      <c r="A9" s="6" t="s">
        <v>64</v>
      </c>
      <c r="B9" s="63" t="s">
        <v>65</v>
      </c>
      <c r="C9" s="25" t="s">
        <v>66</v>
      </c>
      <c r="D9" s="26">
        <v>60000</v>
      </c>
      <c r="E9" s="27" t="s">
        <v>67</v>
      </c>
    </row>
    <row r="10" spans="1:6" x14ac:dyDescent="0.35">
      <c r="A10" s="6" t="s">
        <v>68</v>
      </c>
      <c r="B10" s="6" t="s">
        <v>69</v>
      </c>
      <c r="C10" s="6" t="s">
        <v>70</v>
      </c>
      <c r="D10" s="22">
        <v>10000</v>
      </c>
      <c r="E10" s="23" t="s">
        <v>67</v>
      </c>
    </row>
    <row r="11" spans="1:6" x14ac:dyDescent="0.35">
      <c r="A11" s="6" t="s">
        <v>71</v>
      </c>
      <c r="B11" s="6" t="s">
        <v>72</v>
      </c>
      <c r="C11" s="6"/>
      <c r="D11" s="22">
        <v>36000</v>
      </c>
      <c r="E11" s="23"/>
    </row>
    <row r="12" spans="1:6" ht="29" x14ac:dyDescent="0.35">
      <c r="A12" s="36" t="s">
        <v>73</v>
      </c>
      <c r="B12" s="18"/>
      <c r="C12" s="18"/>
      <c r="D12" s="19">
        <v>15000</v>
      </c>
      <c r="E12" s="20" t="s">
        <v>74</v>
      </c>
    </row>
    <row r="13" spans="1:6" ht="29" x14ac:dyDescent="0.35">
      <c r="A13" s="36" t="s">
        <v>75</v>
      </c>
      <c r="B13" s="48" t="s">
        <v>76</v>
      </c>
      <c r="C13" s="48"/>
      <c r="D13" s="38">
        <v>15000</v>
      </c>
      <c r="E13" s="64" t="s">
        <v>67</v>
      </c>
    </row>
    <row r="14" spans="1:6" x14ac:dyDescent="0.35">
      <c r="A14" s="86" t="s">
        <v>77</v>
      </c>
      <c r="B14" s="86"/>
      <c r="C14" s="86"/>
      <c r="D14" s="86"/>
      <c r="E14" s="86"/>
    </row>
    <row r="15" spans="1:6" x14ac:dyDescent="0.35">
      <c r="A15" s="3"/>
      <c r="B15" s="3"/>
      <c r="C15" s="3"/>
      <c r="D15" s="5"/>
      <c r="E15" s="2"/>
    </row>
    <row r="16" spans="1:6" x14ac:dyDescent="0.35">
      <c r="A16" s="87" t="s">
        <v>78</v>
      </c>
      <c r="B16" s="88"/>
      <c r="C16" s="88"/>
      <c r="D16" s="88"/>
      <c r="E16" s="89"/>
    </row>
    <row r="17" spans="1:5" x14ac:dyDescent="0.35">
      <c r="A17" s="8" t="s">
        <v>60</v>
      </c>
      <c r="B17" s="8" t="s">
        <v>19</v>
      </c>
      <c r="C17" s="8" t="s">
        <v>61</v>
      </c>
      <c r="D17" s="9" t="s">
        <v>62</v>
      </c>
      <c r="E17" s="8" t="s">
        <v>79</v>
      </c>
    </row>
    <row r="18" spans="1:5" ht="101.5" x14ac:dyDescent="0.35">
      <c r="A18" s="21" t="s">
        <v>80</v>
      </c>
      <c r="B18" s="25" t="s">
        <v>81</v>
      </c>
      <c r="C18" s="25" t="s">
        <v>117</v>
      </c>
      <c r="D18" s="26">
        <v>500000</v>
      </c>
      <c r="E18" s="65" t="s">
        <v>82</v>
      </c>
    </row>
    <row r="19" spans="1:5" ht="101.5" x14ac:dyDescent="0.35">
      <c r="A19" s="21" t="s">
        <v>83</v>
      </c>
      <c r="B19" s="25" t="s">
        <v>84</v>
      </c>
      <c r="C19" s="25" t="s">
        <v>117</v>
      </c>
      <c r="D19" s="26">
        <v>300000</v>
      </c>
      <c r="E19" s="65" t="s">
        <v>85</v>
      </c>
    </row>
    <row r="20" spans="1:5" ht="130.5" x14ac:dyDescent="0.35">
      <c r="A20" s="21" t="s">
        <v>86</v>
      </c>
      <c r="B20" s="25" t="s">
        <v>87</v>
      </c>
      <c r="C20" s="25" t="s">
        <v>118</v>
      </c>
      <c r="D20" s="26">
        <v>200000</v>
      </c>
      <c r="E20" s="65" t="s">
        <v>82</v>
      </c>
    </row>
    <row r="21" spans="1:5" x14ac:dyDescent="0.35">
      <c r="A21" s="86" t="s">
        <v>88</v>
      </c>
      <c r="B21" s="86"/>
      <c r="C21" s="86"/>
      <c r="D21" s="86"/>
      <c r="E21" s="86"/>
    </row>
    <row r="22" spans="1:5" x14ac:dyDescent="0.35">
      <c r="A22" s="3"/>
      <c r="B22" s="3"/>
      <c r="C22" s="3"/>
      <c r="D22" s="3"/>
      <c r="E22" s="3"/>
    </row>
    <row r="23" spans="1:5" x14ac:dyDescent="0.35">
      <c r="A23" s="102" t="s">
        <v>89</v>
      </c>
      <c r="B23" s="102"/>
      <c r="C23" s="102"/>
      <c r="D23" s="102"/>
      <c r="E23" s="1"/>
    </row>
    <row r="24" spans="1:5" x14ac:dyDescent="0.35">
      <c r="A24" s="8" t="s">
        <v>60</v>
      </c>
      <c r="B24" s="8" t="s">
        <v>19</v>
      </c>
      <c r="C24" s="9" t="s">
        <v>90</v>
      </c>
      <c r="D24" s="43" t="s">
        <v>91</v>
      </c>
      <c r="E24" s="42"/>
    </row>
    <row r="25" spans="1:5" ht="43.5" x14ac:dyDescent="0.35">
      <c r="A25" s="6" t="s">
        <v>92</v>
      </c>
      <c r="B25" s="44" t="s">
        <v>93</v>
      </c>
      <c r="C25" s="22">
        <v>18000</v>
      </c>
      <c r="D25" s="22">
        <f>C25*5</f>
        <v>90000</v>
      </c>
      <c r="E25" s="1"/>
    </row>
    <row r="26" spans="1:5" ht="43.5" x14ac:dyDescent="0.35">
      <c r="A26" s="6" t="s">
        <v>94</v>
      </c>
      <c r="B26" s="44" t="s">
        <v>95</v>
      </c>
      <c r="C26" s="22">
        <v>50000</v>
      </c>
      <c r="D26" s="22">
        <f>C26*4</f>
        <v>200000</v>
      </c>
      <c r="E26" s="1"/>
    </row>
    <row r="27" spans="1:5" x14ac:dyDescent="0.35">
      <c r="A27" s="103" t="s">
        <v>96</v>
      </c>
      <c r="B27" s="103"/>
      <c r="C27" s="103"/>
      <c r="D27" s="103"/>
      <c r="E27" s="1"/>
    </row>
  </sheetData>
  <mergeCells count="10">
    <mergeCell ref="A2:D2"/>
    <mergeCell ref="A3:D3"/>
    <mergeCell ref="A4:D4"/>
    <mergeCell ref="A5:D5"/>
    <mergeCell ref="A7:E7"/>
    <mergeCell ref="A14:E14"/>
    <mergeCell ref="A16:E16"/>
    <mergeCell ref="A21:E21"/>
    <mergeCell ref="A23:D23"/>
    <mergeCell ref="A27:D2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E37"/>
  <sheetViews>
    <sheetView zoomScale="90" zoomScaleNormal="90" workbookViewId="0">
      <selection activeCell="H23" sqref="H23"/>
    </sheetView>
  </sheetViews>
  <sheetFormatPr defaultColWidth="9.1796875" defaultRowHeight="14.5" x14ac:dyDescent="0.35"/>
  <cols>
    <col min="1" max="1" width="60.26953125" style="50" customWidth="1"/>
    <col min="2" max="2" width="14.453125" style="50" bestFit="1" customWidth="1"/>
    <col min="3" max="3" width="12.26953125" style="50" bestFit="1" customWidth="1"/>
    <col min="4" max="16384" width="9.1796875" style="50"/>
  </cols>
  <sheetData>
    <row r="2" spans="1:5" x14ac:dyDescent="0.35">
      <c r="A2" s="105" t="s">
        <v>97</v>
      </c>
      <c r="B2" s="105"/>
      <c r="C2" s="105"/>
      <c r="D2" s="45"/>
    </row>
    <row r="3" spans="1:5" x14ac:dyDescent="0.35">
      <c r="A3" s="82" t="s">
        <v>128</v>
      </c>
      <c r="B3" s="82"/>
      <c r="C3" s="82"/>
      <c r="D3" s="82"/>
    </row>
    <row r="4" spans="1:5" x14ac:dyDescent="0.35">
      <c r="A4" s="81"/>
      <c r="B4" s="81"/>
      <c r="C4" s="81"/>
      <c r="D4" s="46"/>
    </row>
    <row r="5" spans="1:5" x14ac:dyDescent="0.35">
      <c r="A5" s="106" t="s">
        <v>17</v>
      </c>
      <c r="B5" s="106"/>
      <c r="C5" s="106"/>
      <c r="D5" s="51"/>
      <c r="E5" s="51"/>
    </row>
    <row r="6" spans="1:5" x14ac:dyDescent="0.35">
      <c r="A6" s="107" t="s">
        <v>98</v>
      </c>
      <c r="B6" s="107"/>
      <c r="C6" s="107"/>
      <c r="D6" s="51"/>
      <c r="E6" s="51"/>
    </row>
    <row r="7" spans="1:5" x14ac:dyDescent="0.35">
      <c r="A7" s="108" t="s">
        <v>99</v>
      </c>
      <c r="B7" s="108"/>
      <c r="C7" s="108"/>
      <c r="D7" s="51"/>
    </row>
    <row r="8" spans="1:5" x14ac:dyDescent="0.35">
      <c r="A8" s="109" t="s">
        <v>100</v>
      </c>
      <c r="B8" s="52" t="s">
        <v>101</v>
      </c>
      <c r="C8" s="53" t="s">
        <v>101</v>
      </c>
      <c r="D8" s="51"/>
      <c r="E8" s="51"/>
    </row>
    <row r="9" spans="1:5" x14ac:dyDescent="0.35">
      <c r="A9" s="110"/>
      <c r="B9" s="54" t="s">
        <v>102</v>
      </c>
      <c r="C9" s="55" t="s">
        <v>103</v>
      </c>
      <c r="D9" s="51"/>
      <c r="E9" s="51"/>
    </row>
    <row r="10" spans="1:5" x14ac:dyDescent="0.35">
      <c r="A10" s="56" t="s">
        <v>104</v>
      </c>
      <c r="B10" s="69" t="s">
        <v>126</v>
      </c>
      <c r="C10" s="70" t="s">
        <v>126</v>
      </c>
      <c r="D10" s="51"/>
      <c r="E10" s="51"/>
    </row>
    <row r="11" spans="1:5" x14ac:dyDescent="0.35">
      <c r="A11" s="73" t="s">
        <v>127</v>
      </c>
      <c r="B11" s="71" t="s">
        <v>126</v>
      </c>
      <c r="C11" s="72" t="s">
        <v>126</v>
      </c>
      <c r="D11" s="51"/>
      <c r="E11" s="51"/>
    </row>
    <row r="12" spans="1:5" x14ac:dyDescent="0.35">
      <c r="A12" s="66" t="s">
        <v>119</v>
      </c>
      <c r="B12" s="57" t="s">
        <v>105</v>
      </c>
      <c r="C12" s="58"/>
      <c r="D12" s="51"/>
      <c r="E12" s="51"/>
    </row>
    <row r="13" spans="1:5" x14ac:dyDescent="0.35">
      <c r="A13" s="111" t="s">
        <v>106</v>
      </c>
      <c r="B13" s="111"/>
      <c r="C13" s="111"/>
      <c r="D13" s="51"/>
      <c r="E13" s="51"/>
    </row>
    <row r="14" spans="1:5" x14ac:dyDescent="0.35">
      <c r="A14" s="107" t="s">
        <v>107</v>
      </c>
      <c r="B14" s="107"/>
      <c r="C14" s="107"/>
      <c r="D14" s="51"/>
      <c r="E14" s="51"/>
    </row>
    <row r="15" spans="1:5" x14ac:dyDescent="0.35">
      <c r="A15" s="112" t="s">
        <v>108</v>
      </c>
      <c r="B15" s="112"/>
      <c r="C15" s="112"/>
      <c r="D15" s="51"/>
    </row>
    <row r="16" spans="1:5" x14ac:dyDescent="0.35">
      <c r="D16" s="51"/>
      <c r="E16" s="51"/>
    </row>
    <row r="17" spans="1:5" x14ac:dyDescent="0.35">
      <c r="A17" s="113" t="s">
        <v>109</v>
      </c>
      <c r="B17" s="113"/>
      <c r="C17" s="113"/>
      <c r="D17" s="51"/>
      <c r="E17" s="51"/>
    </row>
    <row r="18" spans="1:5" x14ac:dyDescent="0.35">
      <c r="A18" s="104" t="s">
        <v>110</v>
      </c>
      <c r="B18" s="104"/>
      <c r="C18" s="104"/>
      <c r="D18" s="51"/>
      <c r="E18" s="51"/>
    </row>
    <row r="19" spans="1:5" x14ac:dyDescent="0.35">
      <c r="A19" s="114" t="s">
        <v>125</v>
      </c>
      <c r="B19" s="104"/>
      <c r="C19" s="104"/>
      <c r="D19" s="51"/>
      <c r="E19" s="51"/>
    </row>
    <row r="20" spans="1:5" x14ac:dyDescent="0.35">
      <c r="A20" s="115" t="s">
        <v>111</v>
      </c>
      <c r="B20" s="115"/>
      <c r="C20" s="115"/>
      <c r="D20" s="51"/>
      <c r="E20" s="51"/>
    </row>
    <row r="21" spans="1:5" x14ac:dyDescent="0.35">
      <c r="A21" s="115" t="s">
        <v>112</v>
      </c>
      <c r="B21" s="115"/>
      <c r="C21" s="115"/>
      <c r="D21" s="51"/>
      <c r="E21" s="51"/>
    </row>
    <row r="22" spans="1:5" x14ac:dyDescent="0.35">
      <c r="A22" s="115" t="s">
        <v>113</v>
      </c>
      <c r="B22" s="115"/>
      <c r="C22" s="115"/>
      <c r="D22" s="51"/>
      <c r="E22" s="51"/>
    </row>
    <row r="24" spans="1:5" x14ac:dyDescent="0.35">
      <c r="A24" s="116" t="s">
        <v>59</v>
      </c>
      <c r="B24" s="116"/>
      <c r="C24" s="116"/>
    </row>
    <row r="25" spans="1:5" x14ac:dyDescent="0.35">
      <c r="A25" s="104" t="s">
        <v>114</v>
      </c>
      <c r="B25" s="104"/>
      <c r="C25" s="104"/>
    </row>
    <row r="26" spans="1:5" x14ac:dyDescent="0.35">
      <c r="A26" s="104" t="s">
        <v>115</v>
      </c>
      <c r="B26" s="104"/>
      <c r="C26" s="104"/>
    </row>
    <row r="27" spans="1:5" x14ac:dyDescent="0.35">
      <c r="A27" s="59"/>
    </row>
    <row r="28" spans="1:5" x14ac:dyDescent="0.35">
      <c r="A28" s="59"/>
    </row>
    <row r="29" spans="1:5" x14ac:dyDescent="0.35">
      <c r="A29" s="60"/>
    </row>
    <row r="30" spans="1:5" x14ac:dyDescent="0.35">
      <c r="A30" s="59"/>
    </row>
    <row r="31" spans="1:5" x14ac:dyDescent="0.35">
      <c r="A31" s="59"/>
    </row>
    <row r="35" spans="1:4" x14ac:dyDescent="0.35">
      <c r="A35" s="61"/>
    </row>
    <row r="36" spans="1:4" x14ac:dyDescent="0.35">
      <c r="A36" s="61"/>
    </row>
    <row r="37" spans="1:4" x14ac:dyDescent="0.35">
      <c r="A37" s="62"/>
      <c r="B37" s="62"/>
      <c r="C37" s="62"/>
      <c r="D37" s="62"/>
    </row>
  </sheetData>
  <mergeCells count="19">
    <mergeCell ref="A26:C26"/>
    <mergeCell ref="A19:C19"/>
    <mergeCell ref="A20:C20"/>
    <mergeCell ref="A21:C21"/>
    <mergeCell ref="A22:C22"/>
    <mergeCell ref="A24:C24"/>
    <mergeCell ref="A25:C25"/>
    <mergeCell ref="A18:C18"/>
    <mergeCell ref="A2:C2"/>
    <mergeCell ref="A4:C4"/>
    <mergeCell ref="A5:C5"/>
    <mergeCell ref="A6:C6"/>
    <mergeCell ref="A7:C7"/>
    <mergeCell ref="A8:A9"/>
    <mergeCell ref="A13:C13"/>
    <mergeCell ref="A14:C14"/>
    <mergeCell ref="A15:C15"/>
    <mergeCell ref="A17:C17"/>
    <mergeCell ref="A3:D3"/>
  </mergeCells>
  <hyperlinks>
    <hyperlink ref="A15" r:id="rId1" display="https://specs.adfox.ru/" xr:uid="{00000000-0004-0000-0300-00000000000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Медийная реклама</vt:lpstr>
      <vt:lpstr>Медиаформаты</vt:lpstr>
      <vt:lpstr>Спецпроекты</vt:lpstr>
      <vt:lpstr>Тех.требования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2022-02-09T09:03:04Z</dcterms:modified>
</cp:coreProperties>
</file>